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1" l="1"/>
  <c r="C112" i="1"/>
  <c r="C118" i="1"/>
  <c r="C109" i="1"/>
  <c r="C72" i="1"/>
  <c r="C69" i="1"/>
  <c r="H51" i="1"/>
  <c r="H30" i="1"/>
  <c r="H62" i="1"/>
  <c r="H34" i="1" l="1"/>
  <c r="H26" i="1" l="1"/>
  <c r="H38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<sst xmlns="http://schemas.openxmlformats.org/spreadsheetml/2006/main" count="154" uniqueCount="103">
  <si>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</si>
  <si>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</si>
  <si>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</si>
  <si>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</si>
  <si>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</si>
  <si>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</si>
  <si>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</si>
  <si>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</si>
  <si>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</si>
  <si>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</si>
  <si>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</si>
  <si>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</si>
  <si>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</si>
  <si>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</si>
  <si>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</si>
  <si>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</si>
  <si>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</si>
  <si>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</si>
  <si>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</si>
  <si>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</si>
  <si>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</si>
  <si>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</si>
  <si>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</si>
  <si>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</si>
  <si>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</si>
  <si>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</si>
  <si>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</si>
  <si>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</si>
  <si>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</si>
  <si>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</si>
  <si>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</si>
  <si>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</si>
  <si>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03.06.2025.godine Dom zdravlja Požarevac je izvršio plaćanje prema dobavljačima:</t>
  </si>
  <si>
    <t>Primljena i neutrošena participacija od 03.06.2025</t>
  </si>
  <si>
    <t xml:space="preserve">Dana: 03.06.2025 </t>
  </si>
  <si>
    <t>Vega</t>
  </si>
  <si>
    <t>NIS</t>
  </si>
  <si>
    <t>Auto servis Dule</t>
  </si>
  <si>
    <t>Adoc doo</t>
  </si>
  <si>
    <t>Agatel</t>
  </si>
  <si>
    <t>AQUA MARIJA TR - Požarevac</t>
  </si>
  <si>
    <t>DUNAV OSIGURANJE</t>
  </si>
  <si>
    <t>Dobrovoljno vatrogasno drustvo Požarevac</t>
  </si>
  <si>
    <t>Elektroluks-012  doo</t>
  </si>
  <si>
    <t>Family Kalčić</t>
  </si>
  <si>
    <t>Lavija</t>
  </si>
  <si>
    <t>M Parts doo</t>
  </si>
  <si>
    <t>MG DOO NOVI SAD</t>
  </si>
  <si>
    <t>Papirdol d.o.o.</t>
  </si>
  <si>
    <t>REMONDIS Medison</t>
  </si>
  <si>
    <t>STIG CENTAR DOO</t>
  </si>
  <si>
    <t>Tip Top perionica</t>
  </si>
  <si>
    <t>Vujić STR, Darinka Vujić</t>
  </si>
  <si>
    <t>Vicor</t>
  </si>
  <si>
    <t>ZR Aleksandar Tosic</t>
  </si>
  <si>
    <t>JKP VIK</t>
  </si>
  <si>
    <t>Profil STR</t>
  </si>
  <si>
    <t>Stomatološki fakultet</t>
  </si>
  <si>
    <t>Privredna komora Srbije</t>
  </si>
  <si>
    <t>98254/25</t>
  </si>
  <si>
    <t>9006072579</t>
  </si>
  <si>
    <t>9006074231</t>
  </si>
  <si>
    <t>38/2025</t>
  </si>
  <si>
    <t>39/2025</t>
  </si>
  <si>
    <t>40/2025</t>
  </si>
  <si>
    <t>25058163</t>
  </si>
  <si>
    <t>R-0586/25</t>
  </si>
  <si>
    <t>R-0587/25VP</t>
  </si>
  <si>
    <t>25-POS-05977</t>
  </si>
  <si>
    <t>51-1147-5226124</t>
  </si>
  <si>
    <t>51-1147-5226224</t>
  </si>
  <si>
    <t>51-1147-5225824</t>
  </si>
  <si>
    <t>51-1147-5225524</t>
  </si>
  <si>
    <t>51-1147-5225624</t>
  </si>
  <si>
    <t>51-1147-5226024</t>
  </si>
  <si>
    <t>51-1147-5225724</t>
  </si>
  <si>
    <t>51-1147-5226524</t>
  </si>
  <si>
    <t>51-1147-5225924</t>
  </si>
  <si>
    <t>R-229/2025</t>
  </si>
  <si>
    <t>FA-632-0/25</t>
  </si>
  <si>
    <t>25-RN011000021</t>
  </si>
  <si>
    <t>350/2025</t>
  </si>
  <si>
    <t>2025001400189</t>
  </si>
  <si>
    <t>25-301-000742</t>
  </si>
  <si>
    <t>2500542</t>
  </si>
  <si>
    <t>2500524</t>
  </si>
  <si>
    <t>FU09613/2025</t>
  </si>
  <si>
    <t>1672022</t>
  </si>
  <si>
    <t>21/25</t>
  </si>
  <si>
    <t>25-F01-00102</t>
  </si>
  <si>
    <t>R25-04560</t>
  </si>
  <si>
    <t>064/2025</t>
  </si>
  <si>
    <t>1-19-1-1288723-08202106</t>
  </si>
  <si>
    <t>25-RN011000028</t>
  </si>
  <si>
    <t>68-PO1-1-393/2025</t>
  </si>
  <si>
    <t>Rc_467/25</t>
  </si>
  <si>
    <t>77140825008959</t>
  </si>
  <si>
    <t>UKUPNO LEKOVI- DIREKTNA PLAĆANJA</t>
  </si>
  <si>
    <t>UKUPNO ENERGENTI- PO TREBOVANJU</t>
  </si>
  <si>
    <t>UKUPNO MATERIJALNI TROŠKOVI</t>
  </si>
  <si>
    <t>UKUPNO MATERIJALNI TROŠKOVI-participacija</t>
  </si>
  <si>
    <t>UKUPNO MATERIJALNI TROŠKOVI-zubno</t>
  </si>
  <si>
    <t>UKUPNO MATERIJALNI TROŠKOVI-zubno-participacija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</si>
</sst>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8" fillId="0" borderId="0"/>
  </cellStyleXfs>
  <cellXfs count="7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9" fillId="0" borderId="1" xfId="2" applyFont="1" applyBorder="1"/>
    <xf numFmtId="0" fontId="8" fillId="0" borderId="1" xfId="2" applyBorder="1"/>
    <xf numFmtId="0" fontId="10" fillId="0" borderId="1" xfId="0" applyFont="1" applyFill="1" applyBorder="1" applyAlignment="1"/>
    <xf numFmtId="0" fontId="11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Border="1"/>
    <xf numFmtId="4" fontId="7" fillId="0" borderId="1" xfId="0" applyNumberFormat="1" applyFont="1" applyFill="1" applyBorder="1" applyAlignment="1">
      <alignment horizontal="right"/>
    </xf>
    <xf numFmtId="167" fontId="12" fillId="0" borderId="1" xfId="2" applyNumberFormat="1" applyFont="1" applyBorder="1"/>
    <xf numFmtId="49" fontId="9" fillId="0" borderId="1" xfId="2" applyNumberFormat="1" applyFont="1" applyBorder="1"/>
    <xf numFmtId="167" fontId="8" fillId="0" borderId="1" xfId="2" applyNumberFormat="1" applyFont="1" applyBorder="1"/>
    <xf numFmtId="49" fontId="8" fillId="0" borderId="1" xfId="2" applyNumberFormat="1" applyBorder="1"/>
    <xf numFmtId="0" fontId="7" fillId="0" borderId="1" xfId="0" applyFont="1" applyFill="1" applyBorder="1" applyAlignment="1"/>
    <xf numFmtId="4" fontId="11" fillId="0" borderId="1" xfId="0" applyNumberFormat="1" applyFont="1" applyFill="1" applyBorder="1" applyAlignment="1" applyProtection="1">
      <alignment horizontal="right" vertical="center" wrapText="1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167" fontId="9" fillId="0" borderId="1" xfId="2" applyNumberFormat="1" applyFont="1" applyBorder="1"/>
    <xf numFmtId="4" fontId="10" fillId="0" borderId="1" xfId="0" applyNumberFormat="1" applyFont="1" applyBorder="1"/>
    <xf numFmtId="49" fontId="10" fillId="0" borderId="1" xfId="0" applyNumberFormat="1" applyFont="1" applyBorder="1"/>
    <xf numFmtId="4" fontId="12" fillId="0" borderId="1" xfId="2" applyNumberFormat="1" applyFont="1" applyBorder="1" applyAlignment="1">
      <alignment horizontal="center"/>
    </xf>
    <xf numFmtId="167" fontId="0" fillId="0" borderId="0" xfId="0" applyNumberFormat="1"/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0"/>
  <sheetViews>
    <sheetView tabSelected="1" topLeftCell="B43" zoomScaleNormal="100" workbookViewId="0">
      <selection activeCell="D122" sqref="D12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34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45811</v>
      </c>
      <c r="H12" s="12">
        <v>1568083.03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45811</v>
      </c>
      <c r="H13" s="1">
        <f>H14+H31-H39-H55</f>
        <v>405679.54999999981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45811</v>
      </c>
      <c r="H14" s="2">
        <f>SUM(H15:H30)</f>
        <v>2399108.9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320945.90000000002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605535.18999999994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</f>
        <v>1337172.95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</f>
        <v>135454.85999999993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45811</v>
      </c>
      <c r="H31" s="2">
        <f>H32+H33+H34+H35+H37+H38+H36</f>
        <v>181444.12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</f>
        <v>97522.12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3518+11176+4553+11176+10141+8382+5588+4553+8382+16453</f>
        <v>83922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45811</v>
      </c>
      <c r="H39" s="3">
        <f>SUM(H40:H54)</f>
        <v>2051773.4700000002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320945.90000000002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605535.18999999994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1018309+60114.77+5400+41468.61</f>
        <v>1125292.3800000001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45811</v>
      </c>
      <c r="H55" s="3">
        <f>SUM(H56:H61)</f>
        <v>123100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123100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45811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</f>
        <v>1162403.4800000002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1568083.03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32</v>
      </c>
      <c r="C66" s="53"/>
      <c r="D66" s="53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35</v>
      </c>
      <c r="C68" s="60">
        <v>320945.90000000002</v>
      </c>
      <c r="D68" s="54" t="s">
        <v>59</v>
      </c>
    </row>
    <row r="69" spans="2:11" x14ac:dyDescent="0.25">
      <c r="B69" s="71" t="s">
        <v>97</v>
      </c>
      <c r="C69" s="61">
        <f>SUM(C66:C68)</f>
        <v>320945.90000000002</v>
      </c>
      <c r="D69" s="62"/>
    </row>
    <row r="70" spans="2:11" x14ac:dyDescent="0.25">
      <c r="B70" s="56" t="s">
        <v>36</v>
      </c>
      <c r="C70" s="63">
        <v>584705.51</v>
      </c>
      <c r="D70" s="64" t="s">
        <v>60</v>
      </c>
    </row>
    <row r="71" spans="2:11" x14ac:dyDescent="0.25">
      <c r="B71" s="56" t="s">
        <v>36</v>
      </c>
      <c r="C71" s="63">
        <v>20829.68</v>
      </c>
      <c r="D71" s="64" t="s">
        <v>61</v>
      </c>
    </row>
    <row r="72" spans="2:11" x14ac:dyDescent="0.25">
      <c r="B72" s="71" t="s">
        <v>98</v>
      </c>
      <c r="C72" s="61">
        <f>SUM(C70:C71)</f>
        <v>605535.19000000006</v>
      </c>
      <c r="D72" s="64"/>
    </row>
    <row r="73" spans="2:11" x14ac:dyDescent="0.25">
      <c r="B73" s="54" t="s">
        <v>37</v>
      </c>
      <c r="C73" s="60">
        <v>8400</v>
      </c>
      <c r="D73" s="65" t="s">
        <v>62</v>
      </c>
    </row>
    <row r="74" spans="2:11" x14ac:dyDescent="0.25">
      <c r="B74" s="54" t="s">
        <v>37</v>
      </c>
      <c r="C74" s="60">
        <v>55230</v>
      </c>
      <c r="D74" s="65" t="s">
        <v>63</v>
      </c>
    </row>
    <row r="75" spans="2:11" x14ac:dyDescent="0.25">
      <c r="B75" s="54" t="s">
        <v>37</v>
      </c>
      <c r="C75" s="60">
        <v>90300</v>
      </c>
      <c r="D75" s="65" t="s">
        <v>64</v>
      </c>
    </row>
    <row r="76" spans="2:11" x14ac:dyDescent="0.25">
      <c r="B76" s="54" t="s">
        <v>38</v>
      </c>
      <c r="C76" s="60">
        <v>30600</v>
      </c>
      <c r="D76" s="65" t="s">
        <v>65</v>
      </c>
    </row>
    <row r="77" spans="2:11" x14ac:dyDescent="0.25">
      <c r="B77" s="54" t="s">
        <v>39</v>
      </c>
      <c r="C77" s="60">
        <v>6120</v>
      </c>
      <c r="D77" s="65" t="s">
        <v>66</v>
      </c>
    </row>
    <row r="78" spans="2:11" x14ac:dyDescent="0.25">
      <c r="B78" s="54" t="s">
        <v>39</v>
      </c>
      <c r="C78" s="60">
        <v>7656</v>
      </c>
      <c r="D78" s="65" t="s">
        <v>67</v>
      </c>
    </row>
    <row r="79" spans="2:11" x14ac:dyDescent="0.25">
      <c r="B79" s="54" t="s">
        <v>40</v>
      </c>
      <c r="C79" s="60">
        <v>9070</v>
      </c>
      <c r="D79" s="65" t="s">
        <v>68</v>
      </c>
    </row>
    <row r="80" spans="2:11" x14ac:dyDescent="0.25">
      <c r="B80" s="57" t="s">
        <v>41</v>
      </c>
      <c r="C80" s="60">
        <v>29760.18</v>
      </c>
      <c r="D80" s="65" t="s">
        <v>69</v>
      </c>
    </row>
    <row r="81" spans="2:4" x14ac:dyDescent="0.25">
      <c r="B81" s="57" t="s">
        <v>41</v>
      </c>
      <c r="C81" s="60">
        <v>1584</v>
      </c>
      <c r="D81" s="65" t="s">
        <v>70</v>
      </c>
    </row>
    <row r="82" spans="2:4" x14ac:dyDescent="0.25">
      <c r="B82" s="57" t="s">
        <v>41</v>
      </c>
      <c r="C82" s="60">
        <v>3351.72</v>
      </c>
      <c r="D82" s="65" t="s">
        <v>71</v>
      </c>
    </row>
    <row r="83" spans="2:4" x14ac:dyDescent="0.25">
      <c r="B83" s="57" t="s">
        <v>41</v>
      </c>
      <c r="C83" s="60">
        <v>6392.73</v>
      </c>
      <c r="D83" s="65" t="s">
        <v>72</v>
      </c>
    </row>
    <row r="84" spans="2:4" x14ac:dyDescent="0.25">
      <c r="B84" s="57" t="s">
        <v>41</v>
      </c>
      <c r="C84" s="60">
        <v>24340.1</v>
      </c>
      <c r="D84" s="65" t="s">
        <v>73</v>
      </c>
    </row>
    <row r="85" spans="2:4" x14ac:dyDescent="0.25">
      <c r="B85" s="57" t="s">
        <v>41</v>
      </c>
      <c r="C85" s="60">
        <v>15934.77</v>
      </c>
      <c r="D85" s="65" t="s">
        <v>74</v>
      </c>
    </row>
    <row r="86" spans="2:4" x14ac:dyDescent="0.25">
      <c r="B86" s="57" t="s">
        <v>41</v>
      </c>
      <c r="C86" s="60">
        <v>3111.8</v>
      </c>
      <c r="D86" s="65" t="s">
        <v>75</v>
      </c>
    </row>
    <row r="87" spans="2:4" x14ac:dyDescent="0.25">
      <c r="B87" s="57" t="s">
        <v>41</v>
      </c>
      <c r="C87" s="60">
        <v>2291.2199999999998</v>
      </c>
      <c r="D87" s="65" t="s">
        <v>76</v>
      </c>
    </row>
    <row r="88" spans="2:4" x14ac:dyDescent="0.25">
      <c r="B88" s="57" t="s">
        <v>41</v>
      </c>
      <c r="C88" s="60">
        <v>11022.48</v>
      </c>
      <c r="D88" s="65" t="s">
        <v>77</v>
      </c>
    </row>
    <row r="89" spans="2:4" x14ac:dyDescent="0.25">
      <c r="B89" s="54" t="s">
        <v>42</v>
      </c>
      <c r="C89" s="60">
        <v>4100</v>
      </c>
      <c r="D89" s="65" t="s">
        <v>78</v>
      </c>
    </row>
    <row r="90" spans="2:4" x14ac:dyDescent="0.25">
      <c r="B90" s="54" t="s">
        <v>43</v>
      </c>
      <c r="C90" s="60">
        <v>1760</v>
      </c>
      <c r="D90" s="65" t="s">
        <v>79</v>
      </c>
    </row>
    <row r="91" spans="2:4" x14ac:dyDescent="0.25">
      <c r="B91" s="58" t="s">
        <v>44</v>
      </c>
      <c r="C91" s="66">
        <v>9870</v>
      </c>
      <c r="D91" s="67" t="s">
        <v>80</v>
      </c>
    </row>
    <row r="92" spans="2:4" x14ac:dyDescent="0.25">
      <c r="B92" s="54" t="s">
        <v>45</v>
      </c>
      <c r="C92" s="60">
        <v>6600</v>
      </c>
      <c r="D92" s="65" t="s">
        <v>81</v>
      </c>
    </row>
    <row r="93" spans="2:4" x14ac:dyDescent="0.25">
      <c r="B93" s="54" t="s">
        <v>45</v>
      </c>
      <c r="C93" s="60">
        <v>21000</v>
      </c>
      <c r="D93" s="65" t="s">
        <v>81</v>
      </c>
    </row>
    <row r="94" spans="2:4" x14ac:dyDescent="0.25">
      <c r="B94" s="54" t="s">
        <v>46</v>
      </c>
      <c r="C94" s="60">
        <v>1300</v>
      </c>
      <c r="D94" s="65" t="s">
        <v>82</v>
      </c>
    </row>
    <row r="95" spans="2:4" x14ac:dyDescent="0.25">
      <c r="B95" s="54" t="s">
        <v>47</v>
      </c>
      <c r="C95" s="60">
        <v>111384</v>
      </c>
      <c r="D95" s="65" t="s">
        <v>83</v>
      </c>
    </row>
    <row r="96" spans="2:4" x14ac:dyDescent="0.25">
      <c r="B96" s="54" t="s">
        <v>48</v>
      </c>
      <c r="C96" s="60">
        <v>27000</v>
      </c>
      <c r="D96" s="65" t="s">
        <v>84</v>
      </c>
    </row>
    <row r="97" spans="2:4" x14ac:dyDescent="0.25">
      <c r="B97" s="54" t="s">
        <v>48</v>
      </c>
      <c r="C97" s="60">
        <v>121080</v>
      </c>
      <c r="D97" s="65" t="s">
        <v>85</v>
      </c>
    </row>
    <row r="98" spans="2:4" x14ac:dyDescent="0.25">
      <c r="B98" s="54" t="s">
        <v>48</v>
      </c>
      <c r="C98" s="60">
        <v>129930</v>
      </c>
      <c r="D98" s="54">
        <v>2500687</v>
      </c>
    </row>
    <row r="99" spans="2:4" x14ac:dyDescent="0.25">
      <c r="B99" s="54" t="s">
        <v>48</v>
      </c>
      <c r="C99" s="60">
        <v>39600</v>
      </c>
      <c r="D99" s="54">
        <v>2500691</v>
      </c>
    </row>
    <row r="100" spans="2:4" x14ac:dyDescent="0.25">
      <c r="B100" s="54" t="s">
        <v>48</v>
      </c>
      <c r="C100" s="60">
        <v>44280</v>
      </c>
      <c r="D100" s="54">
        <v>2500603</v>
      </c>
    </row>
    <row r="101" spans="2:4" x14ac:dyDescent="0.25">
      <c r="B101" s="54" t="s">
        <v>48</v>
      </c>
      <c r="C101" s="60">
        <v>25560</v>
      </c>
      <c r="D101" s="54">
        <v>2500739</v>
      </c>
    </row>
    <row r="102" spans="2:4" x14ac:dyDescent="0.25">
      <c r="B102" s="54" t="s">
        <v>48</v>
      </c>
      <c r="C102" s="60">
        <v>396</v>
      </c>
      <c r="D102" s="54">
        <v>2500740</v>
      </c>
    </row>
    <row r="103" spans="2:4" x14ac:dyDescent="0.25">
      <c r="B103" s="54" t="s">
        <v>49</v>
      </c>
      <c r="C103" s="60">
        <v>67200</v>
      </c>
      <c r="D103" s="65" t="s">
        <v>86</v>
      </c>
    </row>
    <row r="104" spans="2:4" x14ac:dyDescent="0.25">
      <c r="B104" s="54" t="s">
        <v>50</v>
      </c>
      <c r="C104" s="60">
        <v>4500</v>
      </c>
      <c r="D104" s="65" t="s">
        <v>87</v>
      </c>
    </row>
    <row r="105" spans="2:4" x14ac:dyDescent="0.25">
      <c r="B105" s="54" t="s">
        <v>51</v>
      </c>
      <c r="C105" s="60">
        <v>54816</v>
      </c>
      <c r="D105" s="65" t="s">
        <v>88</v>
      </c>
    </row>
    <row r="106" spans="2:4" x14ac:dyDescent="0.25">
      <c r="B106" s="54" t="s">
        <v>52</v>
      </c>
      <c r="C106" s="60">
        <v>2400</v>
      </c>
      <c r="D106" s="65" t="s">
        <v>89</v>
      </c>
    </row>
    <row r="107" spans="2:4" x14ac:dyDescent="0.25">
      <c r="B107" s="54" t="s">
        <v>53</v>
      </c>
      <c r="C107" s="60">
        <v>17928</v>
      </c>
      <c r="D107" s="65" t="s">
        <v>90</v>
      </c>
    </row>
    <row r="108" spans="2:4" x14ac:dyDescent="0.25">
      <c r="B108" s="54" t="s">
        <v>54</v>
      </c>
      <c r="C108" s="60">
        <v>22440</v>
      </c>
      <c r="D108" s="65" t="s">
        <v>91</v>
      </c>
    </row>
    <row r="109" spans="2:4" x14ac:dyDescent="0.25">
      <c r="B109" s="71" t="s">
        <v>99</v>
      </c>
      <c r="C109" s="61">
        <f>SUM(C73:C108)</f>
        <v>1018309</v>
      </c>
      <c r="D109" s="62"/>
    </row>
    <row r="110" spans="2:4" x14ac:dyDescent="0.25">
      <c r="B110" s="55" t="s">
        <v>58</v>
      </c>
      <c r="C110" s="68">
        <v>5400</v>
      </c>
      <c r="D110" s="62" t="s">
        <v>96</v>
      </c>
    </row>
    <row r="111" spans="2:4" x14ac:dyDescent="0.25">
      <c r="B111" s="54" t="s">
        <v>55</v>
      </c>
      <c r="C111" s="68">
        <v>60114.77</v>
      </c>
      <c r="D111" s="62" t="s">
        <v>92</v>
      </c>
    </row>
    <row r="112" spans="2:4" x14ac:dyDescent="0.25">
      <c r="B112" s="71" t="s">
        <v>100</v>
      </c>
      <c r="C112" s="61">
        <f>SUM(C110:C111)</f>
        <v>65514.77</v>
      </c>
      <c r="D112" s="62"/>
    </row>
    <row r="113" spans="2:4" x14ac:dyDescent="0.25">
      <c r="B113" s="59" t="s">
        <v>57</v>
      </c>
      <c r="C113" s="69">
        <v>97522.12</v>
      </c>
      <c r="D113" s="70" t="s">
        <v>95</v>
      </c>
    </row>
    <row r="114" spans="2:4" x14ac:dyDescent="0.25">
      <c r="B114" s="71" t="s">
        <v>101</v>
      </c>
      <c r="C114" s="61">
        <f>SUM(C113)</f>
        <v>97522.12</v>
      </c>
      <c r="D114" s="62"/>
    </row>
    <row r="115" spans="2:4" x14ac:dyDescent="0.25">
      <c r="B115" s="59" t="s">
        <v>44</v>
      </c>
      <c r="C115" s="69">
        <v>580</v>
      </c>
      <c r="D115" s="70" t="s">
        <v>93</v>
      </c>
    </row>
    <row r="116" spans="2:4" x14ac:dyDescent="0.25">
      <c r="B116" s="59" t="s">
        <v>56</v>
      </c>
      <c r="C116" s="69">
        <v>2520</v>
      </c>
      <c r="D116" s="70" t="s">
        <v>94</v>
      </c>
    </row>
    <row r="117" spans="2:4" x14ac:dyDescent="0.25">
      <c r="B117" s="59" t="s">
        <v>57</v>
      </c>
      <c r="C117" s="69">
        <v>22477.88</v>
      </c>
      <c r="D117" s="70" t="s">
        <v>95</v>
      </c>
    </row>
    <row r="118" spans="2:4" x14ac:dyDescent="0.25">
      <c r="B118" s="71" t="s">
        <v>102</v>
      </c>
      <c r="C118" s="61">
        <f>SUM(C115:C117)</f>
        <v>25577.88</v>
      </c>
      <c r="D118" s="62"/>
    </row>
    <row r="120" spans="2:4" x14ac:dyDescent="0.25">
      <c r="C120" s="72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2025-06-04T06:13:20Z</dcterms:modified>
  <cp:category/>
  <cp:contentStatus/>
</cp:coreProperties>
</file>